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ОТЧЕТ Солидарности д.12 к.2" sheetId="1" r:id="rId1"/>
  </sheets>
  <calcPr calcId="124519"/>
</workbook>
</file>

<file path=xl/calcChain.xml><?xml version="1.0" encoding="utf-8"?>
<calcChain xmlns="http://schemas.openxmlformats.org/spreadsheetml/2006/main">
  <c r="F4" i="1"/>
  <c r="F8"/>
  <c r="F9"/>
  <c r="F10"/>
  <c r="F11"/>
  <c r="F14"/>
  <c r="G16"/>
  <c r="F16" l="1"/>
</calcChain>
</file>

<file path=xl/sharedStrings.xml><?xml version="1.0" encoding="utf-8"?>
<sst xmlns="http://schemas.openxmlformats.org/spreadsheetml/2006/main" count="71" uniqueCount="59">
  <si>
    <t>Итого</t>
  </si>
  <si>
    <t>Денежные средства на непредвиденный текущий ремонт, услуги ВЦКП.</t>
  </si>
  <si>
    <t>Июнь-Август</t>
  </si>
  <si>
    <t>стоимость фурнитуры</t>
  </si>
  <si>
    <t>ООО "ГЖРУ"</t>
  </si>
  <si>
    <t>768 шт</t>
  </si>
  <si>
    <t>Установка фурнитуры на оконные рамы в 16-ти парадных.</t>
  </si>
  <si>
    <t>№03/04-15
от22.04.2015г.</t>
  </si>
  <si>
    <t>ООО "Ренессанс- Строй"</t>
  </si>
  <si>
    <t>16 шт.</t>
  </si>
  <si>
    <t>Установка стеклопакетов в угловых парадных №20,17,12,11 (5-8 этажи)</t>
  </si>
  <si>
    <t>Март,Апрель</t>
  </si>
  <si>
    <t>№Б01.03.15
от 03.03.2015г.</t>
  </si>
  <si>
    <t>ООО "ГОРИЗОНТ"</t>
  </si>
  <si>
    <t>57 шт</t>
  </si>
  <si>
    <t>Работы согласно протокола обследования зеленых насаждений и порубочного билета:снос аварийных деревьев,кронирование и санитарная обрезка.</t>
  </si>
  <si>
    <t>Январь-Декабрь</t>
  </si>
  <si>
    <t>стоимость ламп</t>
  </si>
  <si>
    <t>28 шт.</t>
  </si>
  <si>
    <t>Электромонтажные работы по энергосбережению:замена ламп ДРЛ на энергосберегающие.</t>
  </si>
  <si>
    <t>Апрель-Сентябрь</t>
  </si>
  <si>
    <t>300 шт</t>
  </si>
  <si>
    <t>Электромонтажные работы по энергосбережению:замена ламп накаливания на энергосберегающие.</t>
  </si>
  <si>
    <t>№1/13 
от 01.11.2013 г.</t>
  </si>
  <si>
    <t>ООО "СКС"</t>
  </si>
  <si>
    <t>согласно смете</t>
  </si>
  <si>
    <t xml:space="preserve">Сантехнические работы по ремонту системы ЦО, теплоизоляция системы ЦО, Частичный ремонт лежака. </t>
  </si>
  <si>
    <t>Сантехнические работы по замене аварийных стояков ХВС, ГВС, ЦО, канализации (по квартирам)</t>
  </si>
  <si>
    <t>Февраль - Апрель</t>
  </si>
  <si>
    <t>№12/Э 
от 13.02.2015 г.</t>
  </si>
  <si>
    <t>ЗАО "Инженерный центр КПЛ"</t>
  </si>
  <si>
    <t>12 шт.</t>
  </si>
  <si>
    <t>Экспертиза лифтов выработавших срок эксплуатации парадные №1-12</t>
  </si>
  <si>
    <t>Март</t>
  </si>
  <si>
    <t>№02/03-15
 от 02.03.2015 г.</t>
  </si>
  <si>
    <t>5 шт.</t>
  </si>
  <si>
    <t>Изготовление и установка бункеров разгрузочных (пар. №1,2,3,4,13)</t>
  </si>
  <si>
    <t>Январь-Февраль</t>
  </si>
  <si>
    <t>№Т-020/1 
от 18.11.2014 г.</t>
  </si>
  <si>
    <t>ООО "Эрмис"</t>
  </si>
  <si>
    <t>20 лифтов</t>
  </si>
  <si>
    <t>Монтаж двухсторонней диспетчерской связи в кабине лифта парадных1-20
(Работы на поставку и установку двухсторонней связи на базе сотовой связи "Кристал" на пасажирские лифты).</t>
  </si>
  <si>
    <t>Май</t>
  </si>
  <si>
    <t>стоимость материалов</t>
  </si>
  <si>
    <t>ООО "ГЖРУ</t>
  </si>
  <si>
    <t>43 шт.</t>
  </si>
  <si>
    <t>Окраска входных дверей и дверей в мусороприемные камеры.</t>
  </si>
  <si>
    <t>№Ш04/09-15
от 22.09.2015 г.</t>
  </si>
  <si>
    <t>200 м.пог.</t>
  </si>
  <si>
    <t>Герметизация межпанельных стыков по заявкам (35,92,177,213,317,358,407,528,571), штукатурка, гидроизоляция и ок, раска стеновых панелей по заявкам, ремонт водостоков.</t>
  </si>
  <si>
    <t>Сроки выполнения</t>
  </si>
  <si>
    <t>Договорная цена (руб)</t>
  </si>
  <si>
    <t>Договорная цена (руб)
реал</t>
  </si>
  <si>
    <t>№ договора</t>
  </si>
  <si>
    <t>Подрядчик (исполнитель)</t>
  </si>
  <si>
    <t>Объемы работ</t>
  </si>
  <si>
    <t>Содержание ремонт (услуг)</t>
  </si>
  <si>
    <t>№ п/п</t>
  </si>
  <si>
    <r>
      <t xml:space="preserve">ОТЧЕТ 2015 ГОД
</t>
    </r>
    <r>
      <rPr>
        <sz val="10"/>
        <color theme="1"/>
        <rFont val="Times New Roman"/>
        <family val="1"/>
        <charset val="204"/>
      </rPr>
      <t>О выполнении годового плана мероприятий 
по текущему ремонту общего имущества МКД
по адресу пр. Солидарности д.12 корп.2</t>
    </r>
    <r>
      <rPr>
        <b/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</si>
</sst>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4" fontId="3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5" zoomScaleNormal="85" workbookViewId="0">
      <selection activeCell="K1" sqref="K1:K1048576"/>
    </sheetView>
  </sheetViews>
  <sheetFormatPr defaultRowHeight="12.75"/>
  <cols>
    <col min="1" max="1" width="4.7109375" style="1" customWidth="1"/>
    <col min="2" max="2" width="32.5703125" style="1" customWidth="1"/>
    <col min="3" max="3" width="8.85546875" style="1" customWidth="1"/>
    <col min="4" max="4" width="15.85546875" style="1" customWidth="1"/>
    <col min="5" max="5" width="16.5703125" style="1" customWidth="1"/>
    <col min="6" max="6" width="14.28515625" style="1" customWidth="1"/>
    <col min="7" max="7" width="13.5703125" style="1" hidden="1" customWidth="1"/>
    <col min="8" max="8" width="15.42578125" style="1" customWidth="1"/>
    <col min="9" max="16384" width="9.140625" style="1"/>
  </cols>
  <sheetData>
    <row r="1" spans="1:8" ht="71.25" customHeight="1">
      <c r="A1" s="19" t="s">
        <v>58</v>
      </c>
      <c r="B1" s="19"/>
      <c r="C1" s="19"/>
      <c r="D1" s="19"/>
      <c r="E1" s="19"/>
      <c r="F1" s="19"/>
      <c r="G1" s="19"/>
      <c r="H1" s="2"/>
    </row>
    <row r="2" spans="1:8" ht="38.25">
      <c r="A2" s="15" t="s">
        <v>57</v>
      </c>
      <c r="B2" s="15" t="s">
        <v>56</v>
      </c>
      <c r="C2" s="15" t="s">
        <v>55</v>
      </c>
      <c r="D2" s="15" t="s">
        <v>54</v>
      </c>
      <c r="E2" s="15" t="s">
        <v>53</v>
      </c>
      <c r="F2" s="15" t="s">
        <v>52</v>
      </c>
      <c r="G2" s="15" t="s">
        <v>51</v>
      </c>
      <c r="H2" s="15" t="s">
        <v>50</v>
      </c>
    </row>
    <row r="3" spans="1:8" ht="76.5">
      <c r="A3" s="15">
        <v>1</v>
      </c>
      <c r="B3" s="16" t="s">
        <v>49</v>
      </c>
      <c r="C3" s="15" t="s">
        <v>48</v>
      </c>
      <c r="D3" s="15" t="s">
        <v>8</v>
      </c>
      <c r="E3" s="15" t="s">
        <v>47</v>
      </c>
      <c r="F3" s="17">
        <v>153451</v>
      </c>
      <c r="G3" s="12">
        <v>36000</v>
      </c>
      <c r="H3" s="11" t="s">
        <v>2</v>
      </c>
    </row>
    <row r="4" spans="1:8" ht="25.5">
      <c r="A4" s="15">
        <v>2</v>
      </c>
      <c r="B4" s="18" t="s">
        <v>46</v>
      </c>
      <c r="C4" s="15" t="s">
        <v>45</v>
      </c>
      <c r="D4" s="15" t="s">
        <v>44</v>
      </c>
      <c r="E4" s="15" t="s">
        <v>43</v>
      </c>
      <c r="F4" s="17">
        <f>350*43</f>
        <v>15050</v>
      </c>
      <c r="G4" s="12">
        <v>43000</v>
      </c>
      <c r="H4" s="11" t="s">
        <v>42</v>
      </c>
    </row>
    <row r="5" spans="1:8" ht="89.25">
      <c r="A5" s="15">
        <v>3</v>
      </c>
      <c r="B5" s="18" t="s">
        <v>41</v>
      </c>
      <c r="C5" s="15" t="s">
        <v>40</v>
      </c>
      <c r="D5" s="15" t="s">
        <v>39</v>
      </c>
      <c r="E5" s="15" t="s">
        <v>38</v>
      </c>
      <c r="F5" s="17">
        <v>261327</v>
      </c>
      <c r="G5" s="12">
        <v>262000</v>
      </c>
      <c r="H5" s="11" t="s">
        <v>37</v>
      </c>
    </row>
    <row r="6" spans="1:8" ht="57" customHeight="1">
      <c r="A6" s="15">
        <v>4</v>
      </c>
      <c r="B6" s="18" t="s">
        <v>36</v>
      </c>
      <c r="C6" s="15" t="s">
        <v>35</v>
      </c>
      <c r="D6" s="15" t="s">
        <v>8</v>
      </c>
      <c r="E6" s="15" t="s">
        <v>34</v>
      </c>
      <c r="F6" s="17">
        <v>35677.5</v>
      </c>
      <c r="G6" s="12"/>
      <c r="H6" s="11" t="s">
        <v>33</v>
      </c>
    </row>
    <row r="7" spans="1:8" ht="38.25">
      <c r="A7" s="15">
        <v>5</v>
      </c>
      <c r="B7" s="16" t="s">
        <v>32</v>
      </c>
      <c r="C7" s="15" t="s">
        <v>31</v>
      </c>
      <c r="D7" s="15" t="s">
        <v>30</v>
      </c>
      <c r="E7" s="15" t="s">
        <v>29</v>
      </c>
      <c r="F7" s="17">
        <v>106935.21</v>
      </c>
      <c r="G7" s="12">
        <v>300000</v>
      </c>
      <c r="H7" s="11" t="s">
        <v>28</v>
      </c>
    </row>
    <row r="8" spans="1:8" ht="38.25">
      <c r="A8" s="15">
        <v>6</v>
      </c>
      <c r="B8" s="16" t="s">
        <v>27</v>
      </c>
      <c r="C8" s="15" t="s">
        <v>25</v>
      </c>
      <c r="D8" s="15" t="s">
        <v>24</v>
      </c>
      <c r="E8" s="15" t="s">
        <v>23</v>
      </c>
      <c r="F8" s="17">
        <f>165247.25+186597.25+44263.5</f>
        <v>396108</v>
      </c>
      <c r="G8" s="12">
        <v>430000</v>
      </c>
      <c r="H8" s="11" t="s">
        <v>16</v>
      </c>
    </row>
    <row r="9" spans="1:8" ht="72" customHeight="1">
      <c r="A9" s="15">
        <v>7</v>
      </c>
      <c r="B9" s="16" t="s">
        <v>26</v>
      </c>
      <c r="C9" s="15" t="s">
        <v>25</v>
      </c>
      <c r="D9" s="15" t="s">
        <v>24</v>
      </c>
      <c r="E9" s="15" t="s">
        <v>23</v>
      </c>
      <c r="F9" s="17">
        <f>206580.55+59084.1+88449.7</f>
        <v>354114.35</v>
      </c>
      <c r="G9" s="12">
        <v>140000</v>
      </c>
      <c r="H9" s="11" t="s">
        <v>16</v>
      </c>
    </row>
    <row r="10" spans="1:8" ht="42" customHeight="1">
      <c r="A10" s="15">
        <v>8</v>
      </c>
      <c r="B10" s="16" t="s">
        <v>22</v>
      </c>
      <c r="C10" s="15" t="s">
        <v>21</v>
      </c>
      <c r="D10" s="15" t="s">
        <v>4</v>
      </c>
      <c r="E10" s="15" t="s">
        <v>17</v>
      </c>
      <c r="F10" s="17">
        <f>220*300</f>
        <v>66000</v>
      </c>
      <c r="G10" s="12">
        <v>96000</v>
      </c>
      <c r="H10" s="11" t="s">
        <v>20</v>
      </c>
    </row>
    <row r="11" spans="1:8" ht="38.25">
      <c r="A11" s="15">
        <v>9</v>
      </c>
      <c r="B11" s="16" t="s">
        <v>19</v>
      </c>
      <c r="C11" s="15" t="s">
        <v>18</v>
      </c>
      <c r="D11" s="15" t="s">
        <v>4</v>
      </c>
      <c r="E11" s="15" t="s">
        <v>17</v>
      </c>
      <c r="F11" s="17">
        <f>220*28</f>
        <v>6160</v>
      </c>
      <c r="G11" s="12"/>
      <c r="H11" s="11" t="s">
        <v>16</v>
      </c>
    </row>
    <row r="12" spans="1:8" ht="63.75" customHeight="1">
      <c r="A12" s="15">
        <v>10</v>
      </c>
      <c r="B12" s="16" t="s">
        <v>15</v>
      </c>
      <c r="C12" s="15" t="s">
        <v>14</v>
      </c>
      <c r="D12" s="15" t="s">
        <v>13</v>
      </c>
      <c r="E12" s="15" t="s">
        <v>12</v>
      </c>
      <c r="F12" s="17">
        <v>99880</v>
      </c>
      <c r="G12" s="12">
        <v>100000</v>
      </c>
      <c r="H12" s="11" t="s">
        <v>11</v>
      </c>
    </row>
    <row r="13" spans="1:8" ht="25.5">
      <c r="A13" s="15">
        <v>11</v>
      </c>
      <c r="B13" s="18" t="s">
        <v>10</v>
      </c>
      <c r="C13" s="15" t="s">
        <v>9</v>
      </c>
      <c r="D13" s="15" t="s">
        <v>8</v>
      </c>
      <c r="E13" s="15" t="s">
        <v>7</v>
      </c>
      <c r="F13" s="17">
        <v>212352</v>
      </c>
      <c r="G13" s="12">
        <v>350000</v>
      </c>
      <c r="H13" s="11" t="s">
        <v>2</v>
      </c>
    </row>
    <row r="14" spans="1:8" ht="31.5" customHeight="1">
      <c r="A14" s="15">
        <v>12</v>
      </c>
      <c r="B14" s="18" t="s">
        <v>6</v>
      </c>
      <c r="C14" s="15" t="s">
        <v>5</v>
      </c>
      <c r="D14" s="15" t="s">
        <v>4</v>
      </c>
      <c r="E14" s="15" t="s">
        <v>3</v>
      </c>
      <c r="F14" s="17">
        <f>13.06*768</f>
        <v>10030.08</v>
      </c>
      <c r="G14" s="12">
        <v>128000</v>
      </c>
      <c r="H14" s="11" t="s">
        <v>2</v>
      </c>
    </row>
    <row r="15" spans="1:8" ht="38.25">
      <c r="A15" s="15">
        <v>13</v>
      </c>
      <c r="B15" s="16" t="s">
        <v>1</v>
      </c>
      <c r="C15" s="11"/>
      <c r="D15" s="15"/>
      <c r="E15" s="14"/>
      <c r="F15" s="13">
        <v>195569.49</v>
      </c>
      <c r="G15" s="12">
        <v>210000</v>
      </c>
      <c r="H15" s="11"/>
    </row>
    <row r="16" spans="1:8" ht="17.25" customHeight="1">
      <c r="A16" s="20" t="s">
        <v>0</v>
      </c>
      <c r="B16" s="21"/>
      <c r="C16" s="21"/>
      <c r="D16" s="21"/>
      <c r="E16" s="22"/>
      <c r="F16" s="10">
        <f>SUM(F3:F15)</f>
        <v>1912654.6300000001</v>
      </c>
      <c r="G16" s="9">
        <f>SUM(G3:G15)</f>
        <v>2095000</v>
      </c>
      <c r="H16" s="8"/>
    </row>
    <row r="17" spans="1:8">
      <c r="A17" s="7"/>
      <c r="B17" s="6"/>
      <c r="C17" s="6"/>
      <c r="D17" s="6"/>
      <c r="E17" s="6"/>
      <c r="F17" s="5"/>
      <c r="G17" s="4"/>
      <c r="H17" s="3"/>
    </row>
  </sheetData>
  <mergeCells count="2">
    <mergeCell ref="A1:G1"/>
    <mergeCell ref="A16:E16"/>
  </mergeCells>
  <pageMargins left="0.53" right="0.15748031496062992" top="0.31496062992125984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Солидарности д.12 к.2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2016-04-05T08:43:03Z</dcterms:created>
  <dcterms:modified xsi:type="dcterms:W3CDTF">2016-04-05T08:44:45Z</dcterms:modified>
</cp:coreProperties>
</file>